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D12" i="1" l="1"/>
  <c r="E12" i="1"/>
  <c r="C12" i="1"/>
  <c r="E11" i="1"/>
  <c r="D11" i="1"/>
  <c r="C11" i="1"/>
  <c r="E10" i="1"/>
  <c r="C10" i="1"/>
  <c r="G9" i="1"/>
  <c r="G8" i="1"/>
  <c r="E9" i="1"/>
  <c r="C9" i="1"/>
  <c r="C8" i="1"/>
  <c r="G12" i="1" l="1"/>
  <c r="G11" i="1"/>
  <c r="G10" i="1"/>
</calcChain>
</file>

<file path=xl/sharedStrings.xml><?xml version="1.0" encoding="utf-8"?>
<sst xmlns="http://schemas.openxmlformats.org/spreadsheetml/2006/main" count="32" uniqueCount="30">
  <si>
    <t>COGNOME E NOME</t>
  </si>
  <si>
    <t>STIPENDIO TABELLARE</t>
  </si>
  <si>
    <t>TOTALE ANNUO LORDO</t>
  </si>
  <si>
    <t>IMPORTI AL LORDO DELLE TRATTENUTE PREVIDENZIALI E FISCALI PREVISTE PER LEGGE</t>
  </si>
  <si>
    <t>CONSORZIO DI BONIFICA PIANURA DI FERRARA</t>
  </si>
  <si>
    <t>QUALIFICA</t>
  </si>
  <si>
    <t>ROVERSI RICCARDO</t>
  </si>
  <si>
    <t>DIRETTORE GENERALE</t>
  </si>
  <si>
    <t>AUMENTI PERIODICI</t>
  </si>
  <si>
    <t>INDENNITA' FUNZIONE</t>
  </si>
  <si>
    <t>COMPENSO SPECIALE</t>
  </si>
  <si>
    <t>MARINI GAETANO</t>
  </si>
  <si>
    <t>VICE DIRETT. GENERALE</t>
  </si>
  <si>
    <t>CAVICCHI PAOLA</t>
  </si>
  <si>
    <t>DIRETTORE AMM.VO</t>
  </si>
  <si>
    <t>ARDIZZONI MARCO</t>
  </si>
  <si>
    <t>DIRETTORE AREA SERV. GEN.</t>
  </si>
  <si>
    <t>TEBALDI GIANNI</t>
  </si>
  <si>
    <t>DIRETTORE AREA TECNICA</t>
  </si>
  <si>
    <t>DELIBERA NOMINA DIRIGENTE</t>
  </si>
  <si>
    <t>DELIBERA ATTRIBUZIONE ULTIME FUNZIONI</t>
  </si>
  <si>
    <t>Delib. N. 155 del 21/07/1999</t>
  </si>
  <si>
    <t xml:space="preserve">Delib. N.  117/2014 </t>
  </si>
  <si>
    <t>Delib. N. 79 del 27/03/2001</t>
  </si>
  <si>
    <t>Deli. N. 515 del 30/06/1990</t>
  </si>
  <si>
    <t>Delib. N. 3/9 DEL 23/01/1997</t>
  </si>
  <si>
    <t>Delib. N.  2/2016</t>
  </si>
  <si>
    <t>RETRIBUZIONE ANNUA LORDA  DIRIGENTI CONSORZIALI -ANNO 2017</t>
  </si>
  <si>
    <t xml:space="preserve"> Delib. N. 3978 del 28/12/1983</t>
  </si>
  <si>
    <t>Delib. N. 117/2014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</si>
</sst>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center" vertical="center"/>
    </xf>
    <xf numFmtId="43" fontId="0" fillId="0" borderId="4" xfId="1" applyFont="1" applyBorder="1"/>
    <xf numFmtId="0" fontId="1" fillId="0" borderId="6" xfId="0" applyFont="1" applyBorder="1" applyAlignment="1">
      <alignment horizontal="center" vertical="center" wrapText="1"/>
    </xf>
    <xf numFmtId="0" fontId="0" fillId="0" borderId="4" xfId="0" applyBorder="1"/>
    <xf numFmtId="0" fontId="0" fillId="0" borderId="7" xfId="0" applyBorder="1"/>
    <xf numFmtId="0" fontId="1" fillId="0" borderId="8" xfId="0" applyFont="1" applyFill="1" applyBorder="1" applyAlignment="1">
      <alignment horizontal="center" vertical="center" wrapText="1"/>
    </xf>
    <xf numFmtId="0" fontId="0" fillId="0" borderId="4" xfId="0" applyFont="1" applyBorder="1"/>
    <xf numFmtId="0" fontId="0" fillId="0" borderId="9" xfId="0" applyFont="1" applyBorder="1"/>
    <xf numFmtId="4" fontId="2" fillId="0" borderId="4" xfId="0" applyNumberFormat="1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Font="1" applyFill="1" applyBorder="1"/>
    <xf numFmtId="0" fontId="0" fillId="0" borderId="0" xfId="0" applyAlignment="1">
      <alignment horizontal="left"/>
    </xf>
    <xf numFmtId="4" fontId="2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4"/>
  <sheetViews>
    <sheetView tabSelected="1" workbookViewId="0">
      <selection activeCell="H7" sqref="H7"/>
    </sheetView>
  </sheetViews>
  <sheetFormatPr defaultRowHeight="14.4" x14ac:dyDescent="0.3"/>
  <cols>
    <col min="1" max="1" width="24.88671875" customWidth="1"/>
    <col min="2" max="2" width="29.5546875" customWidth="1"/>
    <col min="3" max="3" width="15.109375" customWidth="1"/>
    <col min="4" max="4" width="12.109375" customWidth="1"/>
    <col min="5" max="5" width="12.88671875" customWidth="1"/>
    <col min="6" max="6" width="12.21875" customWidth="1"/>
    <col min="7" max="7" width="17" customWidth="1"/>
    <col min="8" max="8" width="24.77734375" style="28" bestFit="1" customWidth="1"/>
    <col min="9" max="9" width="22.88671875" customWidth="1"/>
  </cols>
  <sheetData>
    <row r="3" spans="1:10" ht="20.399999999999999" x14ac:dyDescent="0.3">
      <c r="A3" s="22" t="s">
        <v>4</v>
      </c>
      <c r="B3" s="22"/>
      <c r="C3" s="23"/>
      <c r="D3" s="23"/>
      <c r="E3" s="23"/>
      <c r="F3" s="23"/>
      <c r="G3" s="23"/>
      <c r="H3" s="23"/>
    </row>
    <row r="4" spans="1:10" ht="20.399999999999999" x14ac:dyDescent="0.3">
      <c r="A4" s="24" t="s">
        <v>27</v>
      </c>
      <c r="B4" s="24"/>
      <c r="C4" s="24"/>
      <c r="D4" s="24"/>
      <c r="E4" s="24"/>
      <c r="F4" s="24"/>
      <c r="G4" s="24"/>
      <c r="H4" s="25"/>
    </row>
    <row r="6" spans="1:10" ht="15" thickBot="1" x14ac:dyDescent="0.35">
      <c r="I6" s="16"/>
    </row>
    <row r="7" spans="1:10" ht="42" thickBot="1" x14ac:dyDescent="0.35">
      <c r="A7" s="1" t="s">
        <v>0</v>
      </c>
      <c r="B7" s="1" t="s">
        <v>5</v>
      </c>
      <c r="C7" s="2" t="s">
        <v>1</v>
      </c>
      <c r="D7" s="2" t="s">
        <v>8</v>
      </c>
      <c r="E7" s="2" t="s">
        <v>9</v>
      </c>
      <c r="F7" s="2" t="s">
        <v>10</v>
      </c>
      <c r="G7" s="14" t="s">
        <v>2</v>
      </c>
      <c r="H7" s="2" t="s">
        <v>19</v>
      </c>
      <c r="I7" s="17" t="s">
        <v>20</v>
      </c>
      <c r="J7" s="15"/>
    </row>
    <row r="8" spans="1:10" ht="19.2" customHeight="1" x14ac:dyDescent="0.3">
      <c r="A8" s="6" t="s">
        <v>6</v>
      </c>
      <c r="B8" s="11" t="s">
        <v>7</v>
      </c>
      <c r="C8" s="12">
        <f>3606.19*15</f>
        <v>54092.85</v>
      </c>
      <c r="D8" s="12">
        <v>26594</v>
      </c>
      <c r="E8" s="12">
        <v>22948.799999999999</v>
      </c>
      <c r="F8" s="12">
        <v>5000</v>
      </c>
      <c r="G8" s="10">
        <f>SUM(C8:F8)</f>
        <v>108635.65000000001</v>
      </c>
      <c r="H8" s="29" t="s">
        <v>28</v>
      </c>
      <c r="I8" s="18" t="s">
        <v>26</v>
      </c>
      <c r="J8" s="15"/>
    </row>
    <row r="9" spans="1:10" x14ac:dyDescent="0.3">
      <c r="A9" s="5" t="s">
        <v>11</v>
      </c>
      <c r="B9" s="7" t="s">
        <v>12</v>
      </c>
      <c r="C9" s="10">
        <f>3264.62*14</f>
        <v>45704.68</v>
      </c>
      <c r="D9" s="10">
        <v>14784</v>
      </c>
      <c r="E9" s="10">
        <f>1164*14</f>
        <v>16296</v>
      </c>
      <c r="F9" s="10">
        <v>4000</v>
      </c>
      <c r="G9" s="10">
        <f t="shared" ref="G9:G12" si="0">SUM(C9:F9)</f>
        <v>80784.679999999993</v>
      </c>
      <c r="H9" s="20" t="s">
        <v>21</v>
      </c>
      <c r="I9" s="18" t="s">
        <v>22</v>
      </c>
      <c r="J9" s="15"/>
    </row>
    <row r="10" spans="1:10" x14ac:dyDescent="0.3">
      <c r="A10" s="5" t="s">
        <v>13</v>
      </c>
      <c r="B10" s="7" t="s">
        <v>14</v>
      </c>
      <c r="C10" s="10">
        <f>3264.62*15</f>
        <v>48969.299999999996</v>
      </c>
      <c r="D10" s="13">
        <v>15300</v>
      </c>
      <c r="E10" s="10">
        <f>841.92*15</f>
        <v>12628.8</v>
      </c>
      <c r="F10" s="10">
        <v>4000</v>
      </c>
      <c r="G10" s="10">
        <f t="shared" si="0"/>
        <v>80898.099999999991</v>
      </c>
      <c r="H10" s="20" t="s">
        <v>25</v>
      </c>
      <c r="I10" s="18" t="s">
        <v>22</v>
      </c>
      <c r="J10" s="15"/>
    </row>
    <row r="11" spans="1:10" ht="22.8" customHeight="1" x14ac:dyDescent="0.3">
      <c r="A11" s="5" t="s">
        <v>15</v>
      </c>
      <c r="B11" s="7" t="s">
        <v>16</v>
      </c>
      <c r="C11" s="10">
        <f>3264.62*14</f>
        <v>45704.68</v>
      </c>
      <c r="D11" s="10">
        <f>1105*14</f>
        <v>15470</v>
      </c>
      <c r="E11" s="10">
        <f>984*14</f>
        <v>13776</v>
      </c>
      <c r="F11" s="10">
        <v>4000</v>
      </c>
      <c r="G11" s="10">
        <f t="shared" si="0"/>
        <v>78950.679999999993</v>
      </c>
      <c r="H11" s="20" t="s">
        <v>23</v>
      </c>
      <c r="I11" s="27" t="s">
        <v>29</v>
      </c>
      <c r="J11" s="18"/>
    </row>
    <row r="12" spans="1:10" x14ac:dyDescent="0.3">
      <c r="A12" s="5" t="s">
        <v>17</v>
      </c>
      <c r="B12" s="8" t="s">
        <v>18</v>
      </c>
      <c r="C12" s="9">
        <f>3264.62*14</f>
        <v>45704.68</v>
      </c>
      <c r="D12" s="9">
        <f>1360*14</f>
        <v>19040</v>
      </c>
      <c r="E12" s="9">
        <f>1312*14</f>
        <v>18368</v>
      </c>
      <c r="F12" s="9">
        <v>4000</v>
      </c>
      <c r="G12" s="9">
        <f t="shared" si="0"/>
        <v>87112.68</v>
      </c>
      <c r="H12" s="21" t="s">
        <v>24</v>
      </c>
      <c r="I12" s="19" t="s">
        <v>22</v>
      </c>
      <c r="J12" s="15"/>
    </row>
    <row r="13" spans="1:10" x14ac:dyDescent="0.3">
      <c r="A13" s="26"/>
      <c r="B13" s="26"/>
      <c r="C13" s="26"/>
      <c r="D13" s="26"/>
      <c r="E13" s="26"/>
      <c r="F13" s="26"/>
      <c r="G13" s="26"/>
      <c r="H13" s="26"/>
    </row>
    <row r="14" spans="1:10" x14ac:dyDescent="0.3">
      <c r="A14" s="3" t="s">
        <v>3</v>
      </c>
      <c r="B14" s="3"/>
      <c r="C14" s="4"/>
      <c r="D14" s="4"/>
      <c r="E14" s="4"/>
      <c r="F14" s="4"/>
      <c r="G14" s="4"/>
      <c r="H14" s="30"/>
    </row>
  </sheetData>
  <mergeCells count="3">
    <mergeCell ref="A3:H3"/>
    <mergeCell ref="A4:H4"/>
    <mergeCell ref="A13:H13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2017-04-05T08:15:58Z</dcterms:modified>
</cp:coreProperties>
</file>